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var\Desktop\RMK lammutus\"/>
    </mc:Choice>
  </mc:AlternateContent>
  <xr:revisionPtr revIDLastSave="0" documentId="13_ncr:1_{343A7CD9-6CB3-4114-A513-9287FBA41E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S- est" sheetId="4" r:id="rId1"/>
  </sheets>
  <calcPr calcId="191029"/>
</workbook>
</file>

<file path=xl/calcChain.xml><?xml version="1.0" encoding="utf-8"?>
<calcChain xmlns="http://schemas.openxmlformats.org/spreadsheetml/2006/main">
  <c r="H32" i="4" l="1"/>
  <c r="F42" i="4" l="1"/>
  <c r="F43" i="4" s="1"/>
  <c r="F44" i="4" s="1"/>
  <c r="H42" i="4"/>
  <c r="H47" i="4" s="1"/>
  <c r="L63" i="4"/>
  <c r="K63" i="4"/>
  <c r="J63" i="4"/>
  <c r="L61" i="4"/>
  <c r="K61" i="4"/>
  <c r="J61" i="4"/>
  <c r="D32" i="4"/>
  <c r="G32" i="4"/>
  <c r="G33" i="4" s="1"/>
  <c r="G34" i="4" s="1"/>
  <c r="H43" i="4" l="1"/>
  <c r="H44" i="4"/>
  <c r="H33" i="4"/>
  <c r="H34" i="4" s="1"/>
  <c r="H48" i="4"/>
  <c r="H49" i="4" s="1"/>
  <c r="H54" i="4" s="1"/>
  <c r="E32" i="4"/>
  <c r="F32" i="4"/>
  <c r="D33" i="4"/>
  <c r="D34" i="4" s="1"/>
</calcChain>
</file>

<file path=xl/sharedStrings.xml><?xml version="1.0" encoding="utf-8"?>
<sst xmlns="http://schemas.openxmlformats.org/spreadsheetml/2006/main" count="59" uniqueCount="49">
  <si>
    <t>Töövõtja:</t>
  </si>
  <si>
    <t>Aadress:</t>
  </si>
  <si>
    <t>Tellija:</t>
  </si>
  <si>
    <t>Kokku ilma käibemaksuta:</t>
  </si>
  <si>
    <t>KOKKU koos käibemaksuga:</t>
  </si>
  <si>
    <t>TEOSTATUD TÖÖD</t>
  </si>
  <si>
    <t>KÕIK KOKKU</t>
  </si>
  <si>
    <t>Koostas:</t>
  </si>
  <si>
    <t>(Töövõtja)</t>
  </si>
  <si>
    <t>Kontrollis:</t>
  </si>
  <si>
    <t>(Tellija)</t>
  </si>
  <si>
    <t>Kontrollimiseks esitamise kuupäev:</t>
  </si>
  <si>
    <t>Kuupäev:</t>
  </si>
  <si>
    <t>Tööde nimetus</t>
  </si>
  <si>
    <t>Jrk nr</t>
  </si>
  <si>
    <t>Summa</t>
  </si>
  <si>
    <t>Algusest</t>
  </si>
  <si>
    <t>Tellija esindaja nimi ja tel:</t>
  </si>
  <si>
    <t>Lepingu nr:</t>
  </si>
  <si>
    <t>Projekti nimetus:</t>
  </si>
  <si>
    <t>Ehituse aadress:</t>
  </si>
  <si>
    <t>Maksumus lepingu järgi</t>
  </si>
  <si>
    <t>Teostatud tööde %</t>
  </si>
  <si>
    <t>s.h Aruande-perioodil</t>
  </si>
  <si>
    <t>Kokku:</t>
  </si>
  <si>
    <t>ETTEMAKSU TAGASIARVESTUS</t>
  </si>
  <si>
    <t>Nimetus</t>
  </si>
  <si>
    <t>Maksustatav summa:</t>
  </si>
  <si>
    <t>KOKKU TASUMISEKS ARUANDEPERIOODIL:</t>
  </si>
  <si>
    <t>(Periood)</t>
  </si>
  <si>
    <t>Töövõtja esindaja nimi ja tel:</t>
  </si>
  <si>
    <t xml:space="preserve">Teostatud Töö osade kohta </t>
  </si>
  <si>
    <t>Tasutud ettemaksu jääk (sh aruandeperioodi alguses)</t>
  </si>
  <si>
    <t>GARANTIIRESERV (-)</t>
  </si>
  <si>
    <t>Ettemaksu tagasiarvestus aruandeperioodil         (-)</t>
  </si>
  <si>
    <t>Käibemaks 20%:</t>
  </si>
  <si>
    <t>A.K.Montage OÜ</t>
  </si>
  <si>
    <t>Aivar Paidre, 55564441</t>
  </si>
  <si>
    <t>Tartu tn.76, Valga 68205</t>
  </si>
  <si>
    <t>Aivar Paidre</t>
  </si>
  <si>
    <t>AKT nr 20.02.2023</t>
  </si>
  <si>
    <t>kinnistu number 16340750, asuva ehitise, edaspidi 
lammutustööde tegemine</t>
  </si>
  <si>
    <t xml:space="preserve"> Valga maakond, Valga vald, Hargla küla, 
Karula metskond 4</t>
  </si>
  <si>
    <t>Riigimetsa Majandamise Keskus</t>
  </si>
  <si>
    <t>Andres Sepp</t>
  </si>
  <si>
    <t>Mõisa/3, Sagadi küla, Haljala vald,</t>
  </si>
  <si>
    <t xml:space="preserve"> 45403 Lääne-Viru maakond</t>
  </si>
  <si>
    <t>Hoone lammutamine ja jäätmete utiliserimine</t>
  </si>
  <si>
    <t xml:space="preserve"> TÖÖVÕTULEPING nr 1-18/2022/164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</si>
</sst>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Swis721 Ex BT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3" fontId="3" fillId="2" borderId="0" xfId="0" applyNumberFormat="1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165" fontId="3" fillId="2" borderId="1" xfId="0" applyNumberFormat="1" applyFont="1" applyFill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0" fontId="3" fillId="0" borderId="0" xfId="0" applyFont="1"/>
    <xf numFmtId="0" fontId="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4" fontId="3" fillId="2" borderId="8" xfId="0" applyNumberFormat="1" applyFont="1" applyFill="1" applyBorder="1"/>
    <xf numFmtId="16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/>
    <xf numFmtId="0" fontId="3" fillId="2" borderId="11" xfId="0" applyFont="1" applyFill="1" applyBorder="1"/>
    <xf numFmtId="4" fontId="3" fillId="2" borderId="12" xfId="0" applyNumberFormat="1" applyFont="1" applyFill="1" applyBorder="1"/>
    <xf numFmtId="0" fontId="3" fillId="2" borderId="13" xfId="0" applyFont="1" applyFill="1" applyBorder="1" applyAlignment="1">
      <alignment horizontal="right"/>
    </xf>
    <xf numFmtId="4" fontId="3" fillId="2" borderId="5" xfId="0" applyNumberFormat="1" applyFont="1" applyFill="1" applyBorder="1"/>
    <xf numFmtId="0" fontId="3" fillId="2" borderId="8" xfId="0" applyFont="1" applyFill="1" applyBorder="1" applyAlignment="1">
      <alignment horizontal="right"/>
    </xf>
    <xf numFmtId="4" fontId="3" fillId="2" borderId="14" xfId="0" applyNumberFormat="1" applyFont="1" applyFill="1" applyBorder="1"/>
    <xf numFmtId="0" fontId="3" fillId="2" borderId="12" xfId="0" applyFont="1" applyFill="1" applyBorder="1" applyAlignment="1">
      <alignment horizontal="right"/>
    </xf>
    <xf numFmtId="4" fontId="3" fillId="2" borderId="6" xfId="0" applyNumberFormat="1" applyFont="1" applyFill="1" applyBorder="1"/>
    <xf numFmtId="4" fontId="3" fillId="2" borderId="15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/>
    <xf numFmtId="0" fontId="3" fillId="2" borderId="9" xfId="0" applyFont="1" applyFill="1" applyBorder="1" applyAlignment="1">
      <alignment horizontal="center"/>
    </xf>
    <xf numFmtId="4" fontId="3" fillId="2" borderId="9" xfId="0" applyNumberFormat="1" applyFont="1" applyFill="1" applyBorder="1"/>
    <xf numFmtId="164" fontId="3" fillId="2" borderId="17" xfId="0" applyNumberFormat="1" applyFont="1" applyFill="1" applyBorder="1" applyAlignment="1">
      <alignment horizontal="center"/>
    </xf>
    <xf numFmtId="4" fontId="3" fillId="2" borderId="17" xfId="0" applyNumberFormat="1" applyFont="1" applyFill="1" applyBorder="1"/>
    <xf numFmtId="0" fontId="6" fillId="0" borderId="0" xfId="0" applyFont="1"/>
    <xf numFmtId="4" fontId="3" fillId="2" borderId="18" xfId="0" applyNumberFormat="1" applyFont="1" applyFill="1" applyBorder="1"/>
    <xf numFmtId="164" fontId="3" fillId="2" borderId="19" xfId="0" applyNumberFormat="1" applyFont="1" applyFill="1" applyBorder="1" applyAlignment="1">
      <alignment horizontal="center"/>
    </xf>
    <xf numFmtId="4" fontId="3" fillId="2" borderId="19" xfId="0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4" fontId="3" fillId="2" borderId="16" xfId="0" applyNumberFormat="1" applyFont="1" applyFill="1" applyBorder="1"/>
    <xf numFmtId="4" fontId="3" fillId="2" borderId="4" xfId="0" applyNumberFormat="1" applyFont="1" applyFill="1" applyBorder="1"/>
    <xf numFmtId="0" fontId="7" fillId="0" borderId="0" xfId="0" applyFont="1"/>
    <xf numFmtId="0" fontId="7" fillId="2" borderId="20" xfId="0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9" xfId="0" applyFont="1" applyFill="1" applyBorder="1"/>
    <xf numFmtId="0" fontId="7" fillId="2" borderId="14" xfId="0" applyFont="1" applyFill="1" applyBorder="1"/>
    <xf numFmtId="0" fontId="7" fillId="2" borderId="25" xfId="0" applyFont="1" applyFill="1" applyBorder="1"/>
    <xf numFmtId="0" fontId="7" fillId="2" borderId="12" xfId="0" applyFont="1" applyFill="1" applyBorder="1"/>
    <xf numFmtId="0" fontId="7" fillId="2" borderId="18" xfId="0" applyFont="1" applyFill="1" applyBorder="1"/>
    <xf numFmtId="0" fontId="7" fillId="2" borderId="15" xfId="0" applyFont="1" applyFill="1" applyBorder="1"/>
    <xf numFmtId="0" fontId="7" fillId="2" borderId="0" xfId="0" applyFont="1" applyFill="1"/>
    <xf numFmtId="0" fontId="8" fillId="0" borderId="0" xfId="0" applyFont="1"/>
    <xf numFmtId="0" fontId="7" fillId="2" borderId="26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0" fontId="7" fillId="2" borderId="18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3" fillId="2" borderId="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vertical="top"/>
    </xf>
    <xf numFmtId="0" fontId="3" fillId="2" borderId="28" xfId="0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/>
    </xf>
    <xf numFmtId="4" fontId="3" fillId="2" borderId="29" xfId="0" applyNumberFormat="1" applyFont="1" applyFill="1" applyBorder="1" applyAlignment="1">
      <alignment horizontal="center"/>
    </xf>
    <xf numFmtId="165" fontId="3" fillId="2" borderId="30" xfId="0" applyNumberFormat="1" applyFont="1" applyFill="1" applyBorder="1"/>
    <xf numFmtId="165" fontId="3" fillId="2" borderId="6" xfId="0" applyNumberFormat="1" applyFont="1" applyFill="1" applyBorder="1"/>
    <xf numFmtId="4" fontId="3" fillId="2" borderId="7" xfId="0" applyNumberFormat="1" applyFont="1" applyFill="1" applyBorder="1"/>
    <xf numFmtId="165" fontId="3" fillId="2" borderId="31" xfId="0" applyNumberFormat="1" applyFont="1" applyFill="1" applyBorder="1"/>
    <xf numFmtId="165" fontId="3" fillId="2" borderId="32" xfId="0" applyNumberFormat="1" applyFont="1" applyFill="1" applyBorder="1"/>
    <xf numFmtId="4" fontId="3" fillId="2" borderId="33" xfId="0" applyNumberFormat="1" applyFont="1" applyFill="1" applyBorder="1"/>
    <xf numFmtId="4" fontId="3" fillId="2" borderId="34" xfId="0" applyNumberFormat="1" applyFont="1" applyFill="1" applyBorder="1"/>
    <xf numFmtId="0" fontId="3" fillId="2" borderId="26" xfId="0" applyFont="1" applyFill="1" applyBorder="1" applyAlignment="1">
      <alignment horizontal="right"/>
    </xf>
    <xf numFmtId="4" fontId="3" fillId="2" borderId="35" xfId="0" applyNumberFormat="1" applyFont="1" applyFill="1" applyBorder="1"/>
    <xf numFmtId="0" fontId="3" fillId="2" borderId="25" xfId="0" applyFont="1" applyFill="1" applyBorder="1" applyAlignment="1">
      <alignment horizontal="right"/>
    </xf>
    <xf numFmtId="4" fontId="3" fillId="2" borderId="11" xfId="0" applyNumberFormat="1" applyFont="1" applyFill="1" applyBorder="1"/>
    <xf numFmtId="0" fontId="3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3" fillId="2" borderId="37" xfId="0" applyFont="1" applyFill="1" applyBorder="1"/>
    <xf numFmtId="0" fontId="3" fillId="2" borderId="38" xfId="0" applyFont="1" applyFill="1" applyBorder="1" applyAlignment="1">
      <alignment horizontal="center"/>
    </xf>
    <xf numFmtId="164" fontId="3" fillId="2" borderId="38" xfId="0" applyNumberFormat="1" applyFont="1" applyFill="1" applyBorder="1" applyAlignment="1">
      <alignment horizontal="center"/>
    </xf>
    <xf numFmtId="164" fontId="3" fillId="2" borderId="37" xfId="0" applyNumberFormat="1" applyFont="1" applyFill="1" applyBorder="1" applyAlignment="1">
      <alignment horizontal="center"/>
    </xf>
    <xf numFmtId="4" fontId="3" fillId="2" borderId="38" xfId="0" applyNumberFormat="1" applyFont="1" applyFill="1" applyBorder="1"/>
    <xf numFmtId="0" fontId="3" fillId="2" borderId="27" xfId="0" applyFont="1" applyFill="1" applyBorder="1" applyAlignment="1">
      <alignment horizontal="right"/>
    </xf>
    <xf numFmtId="4" fontId="3" fillId="2" borderId="13" xfId="0" applyNumberFormat="1" applyFont="1" applyFill="1" applyBorder="1"/>
    <xf numFmtId="0" fontId="3" fillId="2" borderId="31" xfId="0" applyFont="1" applyFill="1" applyBorder="1" applyAlignment="1">
      <alignment horizontal="right"/>
    </xf>
    <xf numFmtId="0" fontId="3" fillId="2" borderId="39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36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164" fontId="3" fillId="2" borderId="26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right"/>
    </xf>
    <xf numFmtId="164" fontId="3" fillId="2" borderId="40" xfId="0" applyNumberFormat="1" applyFont="1" applyFill="1" applyBorder="1" applyAlignment="1">
      <alignment horizontal="center"/>
    </xf>
    <xf numFmtId="0" fontId="3" fillId="2" borderId="41" xfId="0" applyFont="1" applyFill="1" applyBorder="1" applyAlignment="1">
      <alignment horizontal="right"/>
    </xf>
    <xf numFmtId="165" fontId="3" fillId="2" borderId="42" xfId="0" applyNumberFormat="1" applyFont="1" applyFill="1" applyBorder="1"/>
    <xf numFmtId="0" fontId="7" fillId="2" borderId="1" xfId="0" applyFont="1" applyFill="1" applyBorder="1" applyAlignment="1">
      <alignment vertical="top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29" xfId="0" applyNumberFormat="1" applyFont="1" applyFill="1" applyBorder="1"/>
    <xf numFmtId="0" fontId="3" fillId="2" borderId="44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1" fillId="2" borderId="45" xfId="0" applyFont="1" applyFill="1" applyBorder="1" applyAlignment="1">
      <alignment horizontal="left"/>
    </xf>
    <xf numFmtId="0" fontId="12" fillId="2" borderId="46" xfId="0" applyFont="1" applyFill="1" applyBorder="1" applyAlignment="1">
      <alignment horizontal="right"/>
    </xf>
    <xf numFmtId="3" fontId="12" fillId="2" borderId="46" xfId="0" applyNumberFormat="1" applyFont="1" applyFill="1" applyBorder="1"/>
    <xf numFmtId="0" fontId="12" fillId="2" borderId="46" xfId="0" applyFont="1" applyFill="1" applyBorder="1"/>
    <xf numFmtId="4" fontId="12" fillId="2" borderId="45" xfId="0" applyNumberFormat="1" applyFont="1" applyFill="1" applyBorder="1"/>
    <xf numFmtId="4" fontId="11" fillId="2" borderId="3" xfId="0" applyNumberFormat="1" applyFont="1" applyFill="1" applyBorder="1"/>
    <xf numFmtId="0" fontId="12" fillId="0" borderId="0" xfId="0" applyFont="1"/>
    <xf numFmtId="0" fontId="13" fillId="2" borderId="0" xfId="0" applyFont="1" applyFill="1"/>
    <xf numFmtId="0" fontId="3" fillId="2" borderId="20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3" fillId="2" borderId="47" xfId="0" applyFont="1" applyFill="1" applyBorder="1" applyAlignment="1">
      <alignment horizontal="center"/>
    </xf>
    <xf numFmtId="0" fontId="3" fillId="2" borderId="25" xfId="0" applyFont="1" applyFill="1" applyBorder="1"/>
    <xf numFmtId="4" fontId="3" fillId="2" borderId="43" xfId="0" applyNumberFormat="1" applyFont="1" applyFill="1" applyBorder="1"/>
    <xf numFmtId="0" fontId="3" fillId="2" borderId="26" xfId="0" applyFont="1" applyFill="1" applyBorder="1" applyAlignment="1">
      <alignment horizontal="center"/>
    </xf>
    <xf numFmtId="0" fontId="3" fillId="0" borderId="22" xfId="0" applyFont="1" applyBorder="1"/>
    <xf numFmtId="0" fontId="3" fillId="0" borderId="21" xfId="0" applyFont="1" applyBorder="1"/>
    <xf numFmtId="0" fontId="15" fillId="2" borderId="47" xfId="0" applyFont="1" applyFill="1" applyBorder="1" applyAlignment="1">
      <alignment horizontal="center"/>
    </xf>
    <xf numFmtId="4" fontId="15" fillId="2" borderId="43" xfId="0" applyNumberFormat="1" applyFont="1" applyFill="1" applyBorder="1"/>
    <xf numFmtId="0" fontId="15" fillId="0" borderId="0" xfId="0" applyFont="1"/>
    <xf numFmtId="0" fontId="15" fillId="2" borderId="17" xfId="0" applyFont="1" applyFill="1" applyBorder="1"/>
    <xf numFmtId="0" fontId="15" fillId="2" borderId="8" xfId="0" applyFont="1" applyFill="1" applyBorder="1"/>
    <xf numFmtId="0" fontId="7" fillId="2" borderId="9" xfId="0" applyFont="1" applyFill="1" applyBorder="1" applyAlignment="1">
      <alignment vertical="top" wrapText="1"/>
    </xf>
    <xf numFmtId="0" fontId="7" fillId="2" borderId="18" xfId="0" applyFont="1" applyFill="1" applyBorder="1" applyAlignment="1">
      <alignment vertical="top" wrapText="1"/>
    </xf>
    <xf numFmtId="0" fontId="17" fillId="0" borderId="0" xfId="0" applyFont="1"/>
    <xf numFmtId="0" fontId="7" fillId="2" borderId="17" xfId="0" applyFont="1" applyFill="1" applyBorder="1"/>
    <xf numFmtId="0" fontId="7" fillId="2" borderId="14" xfId="0" applyFont="1" applyFill="1" applyBorder="1"/>
    <xf numFmtId="0" fontId="3" fillId="2" borderId="4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7" fontId="2" fillId="2" borderId="23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8" xfId="0" applyFont="1" applyFill="1" applyBorder="1"/>
    <xf numFmtId="0" fontId="16" fillId="2" borderId="4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8" fillId="2" borderId="16" xfId="0" applyFont="1" applyFill="1" applyBorder="1"/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7" fillId="2" borderId="8" xfId="0" applyFont="1" applyFill="1" applyBorder="1"/>
    <xf numFmtId="0" fontId="8" fillId="2" borderId="16" xfId="0" applyFont="1" applyFill="1" applyBorder="1" applyAlignment="1">
      <alignment vertical="top"/>
    </xf>
    <xf numFmtId="0" fontId="3" fillId="2" borderId="1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5" fillId="2" borderId="17" xfId="0" applyFont="1" applyFill="1" applyBorder="1"/>
    <xf numFmtId="0" fontId="15" fillId="2" borderId="8" xfId="0" applyFont="1" applyFill="1" applyBorder="1"/>
    <xf numFmtId="0" fontId="8" fillId="2" borderId="5" xfId="0" applyFont="1" applyFill="1" applyBorder="1"/>
    <xf numFmtId="0" fontId="8" fillId="2" borderId="36" xfId="0" applyFont="1" applyFill="1" applyBorder="1" applyAlignment="1">
      <alignment vertical="top"/>
    </xf>
    <xf numFmtId="0" fontId="8" fillId="2" borderId="13" xfId="0" applyFont="1" applyFill="1" applyBorder="1" applyAlignment="1">
      <alignment vertical="top"/>
    </xf>
    <xf numFmtId="0" fontId="3" fillId="2" borderId="31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2" fillId="2" borderId="16" xfId="0" applyFont="1" applyFill="1" applyBorder="1"/>
    <xf numFmtId="0" fontId="6" fillId="2" borderId="5" xfId="0" applyFont="1" applyFill="1" applyBorder="1"/>
    <xf numFmtId="0" fontId="7" fillId="2" borderId="26" xfId="0" applyFont="1" applyFill="1" applyBorder="1"/>
    <xf numFmtId="0" fontId="2" fillId="2" borderId="36" xfId="0" applyFont="1" applyFill="1" applyBorder="1"/>
    <xf numFmtId="0" fontId="6" fillId="2" borderId="13" xfId="0" applyFont="1" applyFill="1" applyBorder="1"/>
    <xf numFmtId="0" fontId="2" fillId="2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workbookViewId="0">
      <selection activeCell="F16" sqref="E16:F16"/>
    </sheetView>
  </sheetViews>
  <sheetFormatPr defaultColWidth="9.109375" defaultRowHeight="10.199999999999999" x14ac:dyDescent="0.2"/>
  <cols>
    <col min="1" max="1" width="8" style="2" customWidth="1"/>
    <col min="2" max="2" width="19" style="2" customWidth="1"/>
    <col min="3" max="3" width="35.6640625" style="2" customWidth="1"/>
    <col min="4" max="4" width="16.88671875" style="2" customWidth="1"/>
    <col min="5" max="6" width="15.5546875" style="2" customWidth="1"/>
    <col min="7" max="7" width="16.6640625" style="2" customWidth="1"/>
    <col min="8" max="8" width="17.77734375" style="2" customWidth="1"/>
    <col min="9" max="11" width="9.109375" style="2" hidden="1" customWidth="1"/>
    <col min="12" max="12" width="0.109375" style="2" hidden="1" customWidth="1"/>
    <col min="13" max="16384" width="9.109375" style="2"/>
  </cols>
  <sheetData>
    <row r="1" spans="1:8" x14ac:dyDescent="0.2">
      <c r="A1" s="123"/>
      <c r="B1" s="1"/>
      <c r="C1" s="1"/>
      <c r="D1" s="1"/>
      <c r="E1" s="1"/>
      <c r="F1" s="1"/>
      <c r="G1" s="1"/>
      <c r="H1" s="3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17.399999999999999" x14ac:dyDescent="0.3">
      <c r="A3" s="1"/>
      <c r="B3" s="1"/>
      <c r="C3" s="159" t="s">
        <v>40</v>
      </c>
      <c r="D3" s="159"/>
      <c r="E3" s="159"/>
      <c r="F3" s="159"/>
      <c r="G3" s="5"/>
      <c r="H3" s="1"/>
    </row>
    <row r="4" spans="1:8" ht="6" customHeight="1" x14ac:dyDescent="0.3">
      <c r="A4" s="1"/>
      <c r="B4" s="1"/>
      <c r="C4" s="1"/>
      <c r="D4" s="1"/>
      <c r="E4" s="5"/>
      <c r="F4" s="5"/>
      <c r="G4" s="5"/>
      <c r="H4" s="1"/>
    </row>
    <row r="5" spans="1:8" ht="17.399999999999999" x14ac:dyDescent="0.3">
      <c r="A5" s="5"/>
      <c r="B5" s="5"/>
      <c r="C5" s="159" t="s">
        <v>31</v>
      </c>
      <c r="D5" s="159"/>
      <c r="E5" s="159"/>
      <c r="F5" s="159"/>
      <c r="G5" s="5"/>
      <c r="H5" s="5"/>
    </row>
    <row r="6" spans="1:8" ht="5.25" customHeight="1" x14ac:dyDescent="0.3">
      <c r="A6" s="5"/>
      <c r="B6" s="5"/>
      <c r="C6" s="5"/>
      <c r="D6" s="5"/>
      <c r="E6" s="5"/>
      <c r="F6" s="5"/>
      <c r="G6" s="5"/>
      <c r="H6" s="5"/>
    </row>
    <row r="7" spans="1:8" ht="15.75" customHeight="1" x14ac:dyDescent="0.3">
      <c r="A7" s="1"/>
      <c r="B7" s="3"/>
      <c r="C7" s="160">
        <v>44977</v>
      </c>
      <c r="D7" s="161"/>
      <c r="E7" s="161"/>
      <c r="F7" s="161"/>
      <c r="G7" s="1"/>
      <c r="H7" s="1"/>
    </row>
    <row r="8" spans="1:8" ht="12.75" customHeight="1" x14ac:dyDescent="0.2">
      <c r="A8" s="1"/>
      <c r="B8" s="1"/>
      <c r="C8" s="162" t="s">
        <v>29</v>
      </c>
      <c r="D8" s="162"/>
      <c r="E8" s="162"/>
      <c r="F8" s="162"/>
      <c r="G8" s="1"/>
      <c r="H8" s="1"/>
    </row>
    <row r="9" spans="1:8" ht="10.8" thickBot="1" x14ac:dyDescent="0.25">
      <c r="A9" s="1"/>
      <c r="B9" s="1"/>
      <c r="C9" s="1"/>
      <c r="D9" s="1"/>
      <c r="E9" s="1"/>
      <c r="F9" s="1"/>
      <c r="G9" s="1"/>
      <c r="H9" s="1"/>
    </row>
    <row r="10" spans="1:8" s="45" customFormat="1" ht="15.6" x14ac:dyDescent="0.3">
      <c r="A10" s="188" t="s">
        <v>0</v>
      </c>
      <c r="B10" s="189"/>
      <c r="C10" s="190" t="s">
        <v>36</v>
      </c>
      <c r="D10" s="189"/>
      <c r="E10" s="190" t="s">
        <v>2</v>
      </c>
      <c r="F10" s="189"/>
      <c r="G10" s="185" t="s">
        <v>43</v>
      </c>
      <c r="H10" s="186"/>
    </row>
    <row r="11" spans="1:8" s="52" customFormat="1" ht="13.8" x14ac:dyDescent="0.25">
      <c r="A11" s="53" t="s">
        <v>1</v>
      </c>
      <c r="B11" s="54"/>
      <c r="C11" s="55" t="s">
        <v>38</v>
      </c>
      <c r="D11" s="54"/>
      <c r="E11" s="55" t="s">
        <v>1</v>
      </c>
      <c r="F11" s="54"/>
      <c r="G11" s="139" t="s">
        <v>45</v>
      </c>
      <c r="H11" s="56"/>
    </row>
    <row r="12" spans="1:8" s="52" customFormat="1" ht="13.8" x14ac:dyDescent="0.25">
      <c r="A12" s="187" t="s">
        <v>30</v>
      </c>
      <c r="B12" s="172"/>
      <c r="C12" s="140" t="s">
        <v>37</v>
      </c>
      <c r="D12" s="172"/>
      <c r="E12" s="140"/>
      <c r="F12" s="172"/>
      <c r="G12" s="140" t="s">
        <v>46</v>
      </c>
      <c r="H12" s="141"/>
    </row>
    <row r="13" spans="1:8" s="52" customFormat="1" ht="14.4" thickBot="1" x14ac:dyDescent="0.3">
      <c r="A13" s="59"/>
      <c r="B13" s="60"/>
      <c r="C13" s="61"/>
      <c r="D13" s="61"/>
      <c r="E13" s="140" t="s">
        <v>17</v>
      </c>
      <c r="F13" s="172"/>
      <c r="G13" s="140" t="s">
        <v>44</v>
      </c>
      <c r="H13" s="141"/>
    </row>
    <row r="14" spans="1:8" s="52" customFormat="1" ht="14.4" thickBot="1" x14ac:dyDescent="0.3">
      <c r="A14" s="63"/>
      <c r="B14" s="63"/>
      <c r="C14" s="63"/>
      <c r="D14" s="63"/>
      <c r="E14" s="63"/>
      <c r="F14" s="63"/>
      <c r="G14" s="63"/>
      <c r="H14" s="63"/>
    </row>
    <row r="15" spans="1:8" s="64" customFormat="1" ht="13.8" x14ac:dyDescent="0.25">
      <c r="A15" s="179" t="s">
        <v>18</v>
      </c>
      <c r="B15" s="180"/>
      <c r="C15" s="173" t="s">
        <v>48</v>
      </c>
      <c r="D15" s="173"/>
      <c r="E15" s="169"/>
      <c r="F15" s="169"/>
      <c r="G15" s="169"/>
      <c r="H15" s="178"/>
    </row>
    <row r="16" spans="1:8" s="52" customFormat="1" ht="41.4" x14ac:dyDescent="0.25">
      <c r="A16" s="65" t="s">
        <v>19</v>
      </c>
      <c r="B16" s="66"/>
      <c r="C16" s="137" t="s">
        <v>41</v>
      </c>
      <c r="D16" s="67"/>
      <c r="E16" s="57"/>
      <c r="F16" s="57"/>
      <c r="G16" s="57"/>
      <c r="H16" s="58"/>
    </row>
    <row r="17" spans="1:8" s="52" customFormat="1" ht="42" thickBot="1" x14ac:dyDescent="0.3">
      <c r="A17" s="68" t="s">
        <v>20</v>
      </c>
      <c r="B17" s="69"/>
      <c r="C17" s="138" t="s">
        <v>42</v>
      </c>
      <c r="D17" s="70"/>
      <c r="E17" s="61"/>
      <c r="F17" s="61"/>
      <c r="G17" s="61"/>
      <c r="H17" s="62"/>
    </row>
    <row r="18" spans="1:8" s="52" customFormat="1" ht="6.75" customHeight="1" x14ac:dyDescent="0.25">
      <c r="A18" s="107"/>
      <c r="B18" s="71"/>
      <c r="C18" s="71"/>
      <c r="D18" s="71"/>
      <c r="E18" s="63"/>
      <c r="F18" s="63"/>
      <c r="G18" s="63"/>
      <c r="H18" s="63"/>
    </row>
    <row r="19" spans="1:8" s="52" customFormat="1" ht="16.2" thickBot="1" x14ac:dyDescent="0.3">
      <c r="A19" s="114" t="s">
        <v>5</v>
      </c>
      <c r="B19" s="71"/>
      <c r="C19" s="71"/>
      <c r="D19" s="71"/>
      <c r="E19" s="63"/>
      <c r="F19" s="63"/>
      <c r="G19" s="63"/>
      <c r="H19" s="63"/>
    </row>
    <row r="20" spans="1:8" s="19" customFormat="1" ht="13.2" x14ac:dyDescent="0.25">
      <c r="A20" s="142" t="s">
        <v>14</v>
      </c>
      <c r="B20" s="153" t="s">
        <v>13</v>
      </c>
      <c r="C20" s="182"/>
      <c r="D20" s="170" t="s">
        <v>21</v>
      </c>
      <c r="E20" s="167" t="s">
        <v>22</v>
      </c>
      <c r="F20" s="168"/>
      <c r="G20" s="150" t="s">
        <v>15</v>
      </c>
      <c r="H20" s="152"/>
    </row>
    <row r="21" spans="1:8" s="19" customFormat="1" ht="27" thickBot="1" x14ac:dyDescent="0.3">
      <c r="A21" s="181"/>
      <c r="B21" s="183"/>
      <c r="C21" s="184"/>
      <c r="D21" s="171"/>
      <c r="E21" s="23" t="s">
        <v>16</v>
      </c>
      <c r="F21" s="72" t="s">
        <v>23</v>
      </c>
      <c r="G21" s="23" t="s">
        <v>16</v>
      </c>
      <c r="H21" s="24" t="s">
        <v>23</v>
      </c>
    </row>
    <row r="22" spans="1:8" s="19" customFormat="1" ht="13.2" x14ac:dyDescent="0.25">
      <c r="A22" s="73"/>
      <c r="B22" s="165"/>
      <c r="C22" s="166"/>
      <c r="D22" s="74"/>
      <c r="E22" s="77"/>
      <c r="F22" s="77"/>
      <c r="G22" s="75"/>
      <c r="H22" s="76"/>
    </row>
    <row r="23" spans="1:8" s="19" customFormat="1" ht="13.2" x14ac:dyDescent="0.25">
      <c r="A23" s="129">
        <v>1</v>
      </c>
      <c r="B23" s="163" t="s">
        <v>47</v>
      </c>
      <c r="C23" s="164"/>
      <c r="D23" s="26">
        <v>2000</v>
      </c>
      <c r="E23" s="77">
        <v>1</v>
      </c>
      <c r="F23" s="77">
        <v>1</v>
      </c>
      <c r="G23" s="26">
        <v>2000</v>
      </c>
      <c r="H23" s="26">
        <v>2000</v>
      </c>
    </row>
    <row r="24" spans="1:8" s="19" customFormat="1" ht="13.2" x14ac:dyDescent="0.25">
      <c r="A24" s="129"/>
      <c r="B24" s="163"/>
      <c r="C24" s="164"/>
      <c r="D24" s="26"/>
      <c r="E24" s="77"/>
      <c r="F24" s="77"/>
      <c r="G24" s="26"/>
      <c r="H24" s="26"/>
    </row>
    <row r="25" spans="1:8" s="19" customFormat="1" ht="13.2" x14ac:dyDescent="0.25">
      <c r="A25" s="126"/>
      <c r="B25" s="163"/>
      <c r="C25" s="164"/>
      <c r="D25" s="128"/>
      <c r="E25" s="77"/>
      <c r="F25" s="77"/>
      <c r="G25" s="128"/>
      <c r="H25" s="128"/>
    </row>
    <row r="26" spans="1:8" s="19" customFormat="1" ht="13.2" x14ac:dyDescent="0.25">
      <c r="A26" s="126"/>
      <c r="B26" s="174"/>
      <c r="C26" s="175"/>
      <c r="D26" s="128"/>
      <c r="E26" s="77"/>
      <c r="F26" s="77"/>
      <c r="G26" s="128"/>
      <c r="H26" s="128"/>
    </row>
    <row r="27" spans="1:8" s="134" customFormat="1" ht="13.2" x14ac:dyDescent="0.25">
      <c r="A27" s="132"/>
      <c r="B27" s="176"/>
      <c r="C27" s="177"/>
      <c r="D27" s="133"/>
      <c r="E27" s="77"/>
      <c r="F27" s="77"/>
      <c r="G27" s="133"/>
      <c r="H27" s="133"/>
    </row>
    <row r="28" spans="1:8" s="134" customFormat="1" ht="13.2" x14ac:dyDescent="0.25">
      <c r="A28" s="126"/>
      <c r="B28" s="135"/>
      <c r="C28" s="136"/>
      <c r="D28" s="133"/>
      <c r="E28" s="77"/>
      <c r="F28" s="77"/>
      <c r="G28" s="133"/>
      <c r="H28" s="133"/>
    </row>
    <row r="29" spans="1:8" s="19" customFormat="1" ht="13.2" x14ac:dyDescent="0.25">
      <c r="A29" s="126"/>
      <c r="B29" s="163"/>
      <c r="C29" s="164"/>
      <c r="D29" s="128"/>
      <c r="E29" s="77"/>
      <c r="F29" s="77"/>
      <c r="G29" s="128"/>
      <c r="H29" s="128"/>
    </row>
    <row r="30" spans="1:8" s="19" customFormat="1" ht="13.2" x14ac:dyDescent="0.25">
      <c r="A30" s="126"/>
      <c r="B30" s="163"/>
      <c r="C30" s="164"/>
      <c r="D30" s="128"/>
      <c r="E30" s="77"/>
      <c r="F30" s="77"/>
      <c r="G30" s="128"/>
      <c r="H30" s="26"/>
    </row>
    <row r="31" spans="1:8" s="19" customFormat="1" ht="13.8" thickBot="1" x14ac:dyDescent="0.3">
      <c r="A31" s="127"/>
      <c r="B31" s="130"/>
      <c r="C31" s="131"/>
      <c r="D31" s="128"/>
      <c r="E31" s="78"/>
      <c r="F31" s="78"/>
      <c r="G31" s="36"/>
      <c r="H31" s="79"/>
    </row>
    <row r="32" spans="1:8" s="19" customFormat="1" ht="13.8" thickBot="1" x14ac:dyDescent="0.3">
      <c r="A32" s="6"/>
      <c r="B32" s="124"/>
      <c r="C32" s="125" t="s">
        <v>24</v>
      </c>
      <c r="D32" s="112">
        <f>SUM(D23:D31)</f>
        <v>2000</v>
      </c>
      <c r="E32" s="80">
        <f>IF(AND(ISNUMBER(D32),ISNUMBER(G32),G32&gt;0),G32/D32,0)</f>
        <v>1</v>
      </c>
      <c r="F32" s="81">
        <f>IF(AND(ISNUMBER(D32),ISNUMBER(H32),H32&gt;0),H32/D32,0)</f>
        <v>1</v>
      </c>
      <c r="G32" s="82">
        <f>SUM(G23:G31)</f>
        <v>2000</v>
      </c>
      <c r="H32" s="83">
        <f>SUM(H23:H31)</f>
        <v>2000</v>
      </c>
    </row>
    <row r="33" spans="1:8" s="19" customFormat="1" ht="13.2" x14ac:dyDescent="0.25">
      <c r="A33" s="6"/>
      <c r="B33" s="84"/>
      <c r="C33" s="33" t="s">
        <v>35</v>
      </c>
      <c r="D33" s="28">
        <f>D32*20%</f>
        <v>400</v>
      </c>
      <c r="E33" s="11"/>
      <c r="F33" s="11"/>
      <c r="G33" s="85">
        <f>G32*20%</f>
        <v>400</v>
      </c>
      <c r="H33" s="28">
        <f>H32*20%</f>
        <v>400</v>
      </c>
    </row>
    <row r="34" spans="1:8" s="19" customFormat="1" ht="13.8" thickBot="1" x14ac:dyDescent="0.3">
      <c r="A34" s="6"/>
      <c r="B34" s="86"/>
      <c r="C34" s="35" t="s">
        <v>4</v>
      </c>
      <c r="D34" s="79">
        <f>SUM(D32:D33)</f>
        <v>2400</v>
      </c>
      <c r="E34" s="11"/>
      <c r="F34" s="11"/>
      <c r="G34" s="87">
        <f>SUM(G32:G33)</f>
        <v>2400</v>
      </c>
      <c r="H34" s="79">
        <f>SUM(H32:H33)</f>
        <v>2400</v>
      </c>
    </row>
    <row r="35" spans="1:8" s="19" customFormat="1" ht="13.2" x14ac:dyDescent="0.25">
      <c r="A35" s="6"/>
      <c r="B35" s="6"/>
      <c r="C35" s="6"/>
      <c r="D35" s="10"/>
      <c r="E35" s="11"/>
      <c r="F35" s="11"/>
      <c r="G35" s="12"/>
      <c r="H35" s="12"/>
    </row>
    <row r="36" spans="1:8" s="19" customFormat="1" ht="16.2" thickBot="1" x14ac:dyDescent="0.3">
      <c r="A36" s="114" t="s">
        <v>25</v>
      </c>
      <c r="B36" s="9"/>
      <c r="C36" s="9"/>
      <c r="D36" s="7"/>
      <c r="E36" s="8"/>
      <c r="F36" s="7"/>
      <c r="G36" s="8"/>
      <c r="H36" s="7"/>
    </row>
    <row r="37" spans="1:8" s="19" customFormat="1" ht="13.2" x14ac:dyDescent="0.25">
      <c r="A37" s="142" t="s">
        <v>14</v>
      </c>
      <c r="B37" s="153" t="s">
        <v>26</v>
      </c>
      <c r="C37" s="154"/>
      <c r="D37" s="155"/>
      <c r="E37" s="150" t="s">
        <v>15</v>
      </c>
      <c r="F37" s="151"/>
      <c r="G37" s="151"/>
      <c r="H37" s="152"/>
    </row>
    <row r="38" spans="1:8" s="108" customFormat="1" ht="26.25" customHeight="1" thickBot="1" x14ac:dyDescent="0.25">
      <c r="A38" s="143"/>
      <c r="B38" s="156"/>
      <c r="C38" s="157"/>
      <c r="D38" s="158"/>
      <c r="E38" s="148" t="s">
        <v>32</v>
      </c>
      <c r="F38" s="149"/>
      <c r="G38" s="148" t="s">
        <v>34</v>
      </c>
      <c r="H38" s="149"/>
    </row>
    <row r="39" spans="1:8" s="19" customFormat="1" ht="13.8" thickBot="1" x14ac:dyDescent="0.3">
      <c r="A39" s="88"/>
      <c r="B39" s="21"/>
      <c r="C39" s="39"/>
      <c r="D39" s="39"/>
      <c r="E39" s="21"/>
      <c r="F39" s="39"/>
      <c r="G39" s="21"/>
      <c r="H39" s="22"/>
    </row>
    <row r="40" spans="1:8" s="19" customFormat="1" ht="13.8" thickBot="1" x14ac:dyDescent="0.3">
      <c r="A40" s="89"/>
      <c r="B40" s="40"/>
      <c r="C40" s="41"/>
      <c r="D40" s="27"/>
      <c r="E40" s="43"/>
      <c r="F40" s="26"/>
      <c r="G40" s="44"/>
      <c r="H40" s="34"/>
    </row>
    <row r="41" spans="1:8" s="19" customFormat="1" ht="13.8" thickBot="1" x14ac:dyDescent="0.3">
      <c r="A41" s="29"/>
      <c r="B41" s="90"/>
      <c r="C41" s="91"/>
      <c r="D41" s="92"/>
      <c r="E41" s="93"/>
      <c r="F41" s="94"/>
      <c r="G41" s="48"/>
      <c r="H41" s="37"/>
    </row>
    <row r="42" spans="1:8" s="19" customFormat="1" ht="13.2" x14ac:dyDescent="0.25">
      <c r="A42" s="4"/>
      <c r="B42" s="6"/>
      <c r="C42" s="95"/>
      <c r="D42" s="31" t="s">
        <v>3</v>
      </c>
      <c r="E42" s="49"/>
      <c r="F42" s="96">
        <f>SUM(F39:F41)</f>
        <v>0</v>
      </c>
      <c r="G42" s="51"/>
      <c r="H42" s="32">
        <f>SUM(H40:H41)</f>
        <v>0</v>
      </c>
    </row>
    <row r="43" spans="1:8" s="19" customFormat="1" ht="13.2" x14ac:dyDescent="0.25">
      <c r="A43" s="4"/>
      <c r="B43" s="6"/>
      <c r="C43" s="84"/>
      <c r="D43" s="33" t="s">
        <v>35</v>
      </c>
      <c r="E43" s="27"/>
      <c r="F43" s="26">
        <f>F42*20%</f>
        <v>0</v>
      </c>
      <c r="G43" s="44"/>
      <c r="H43" s="34">
        <f>H42*20%</f>
        <v>0</v>
      </c>
    </row>
    <row r="44" spans="1:8" s="19" customFormat="1" ht="13.8" thickBot="1" x14ac:dyDescent="0.3">
      <c r="A44" s="4"/>
      <c r="B44" s="6"/>
      <c r="C44" s="97"/>
      <c r="D44" s="98" t="s">
        <v>4</v>
      </c>
      <c r="E44" s="47"/>
      <c r="F44" s="30">
        <f>SUM(F42:F43)</f>
        <v>0</v>
      </c>
      <c r="G44" s="48"/>
      <c r="H44" s="37">
        <f>SUM(H42:H43)</f>
        <v>0</v>
      </c>
    </row>
    <row r="45" spans="1:8" s="19" customFormat="1" ht="5.25" customHeight="1" x14ac:dyDescent="0.25">
      <c r="A45" s="6"/>
      <c r="B45" s="6"/>
      <c r="C45" s="6"/>
      <c r="D45" s="10"/>
      <c r="E45" s="11"/>
      <c r="F45" s="11"/>
      <c r="G45" s="12"/>
      <c r="H45" s="12"/>
    </row>
    <row r="46" spans="1:8" s="19" customFormat="1" ht="16.2" thickBot="1" x14ac:dyDescent="0.35">
      <c r="A46" s="115" t="s">
        <v>6</v>
      </c>
      <c r="B46" s="6"/>
      <c r="C46" s="6"/>
      <c r="D46" s="10"/>
      <c r="E46" s="11"/>
      <c r="F46" s="11"/>
      <c r="G46" s="12"/>
      <c r="H46" s="12"/>
    </row>
    <row r="47" spans="1:8" s="19" customFormat="1" ht="13.2" x14ac:dyDescent="0.25">
      <c r="A47" s="25"/>
      <c r="B47" s="14"/>
      <c r="C47" s="14"/>
      <c r="D47" s="99"/>
      <c r="E47" s="100"/>
      <c r="F47" s="101" t="s">
        <v>27</v>
      </c>
      <c r="G47" s="50"/>
      <c r="H47" s="32">
        <f>H32+H42</f>
        <v>2000</v>
      </c>
    </row>
    <row r="48" spans="1:8" s="19" customFormat="1" ht="13.2" x14ac:dyDescent="0.25">
      <c r="A48" s="4"/>
      <c r="B48" s="6"/>
      <c r="C48" s="6"/>
      <c r="D48" s="38"/>
      <c r="E48" s="102"/>
      <c r="F48" s="103" t="s">
        <v>35</v>
      </c>
      <c r="G48" s="42"/>
      <c r="H48" s="34">
        <f>H47*20%</f>
        <v>400</v>
      </c>
    </row>
    <row r="49" spans="1:12" s="19" customFormat="1" ht="13.8" thickBot="1" x14ac:dyDescent="0.3">
      <c r="A49" s="4"/>
      <c r="B49" s="6"/>
      <c r="C49" s="6"/>
      <c r="D49" s="38"/>
      <c r="E49" s="104"/>
      <c r="F49" s="105" t="s">
        <v>4</v>
      </c>
      <c r="G49" s="46"/>
      <c r="H49" s="37">
        <f>SUM(H47:H48)</f>
        <v>2400</v>
      </c>
    </row>
    <row r="50" spans="1:12" s="19" customFormat="1" ht="5.25" customHeight="1" x14ac:dyDescent="0.25">
      <c r="A50" s="6"/>
      <c r="B50" s="6"/>
      <c r="C50" s="6"/>
      <c r="D50" s="10"/>
      <c r="E50" s="11"/>
      <c r="F50" s="11"/>
      <c r="G50" s="12"/>
      <c r="H50" s="12"/>
    </row>
    <row r="51" spans="1:12" s="19" customFormat="1" ht="16.2" thickBot="1" x14ac:dyDescent="0.35">
      <c r="A51" s="115" t="s">
        <v>33</v>
      </c>
      <c r="B51" s="6"/>
      <c r="C51" s="6"/>
      <c r="D51" s="10"/>
      <c r="E51" s="11"/>
      <c r="F51" s="11"/>
      <c r="G51" s="12"/>
      <c r="H51" s="12"/>
    </row>
    <row r="52" spans="1:12" s="19" customFormat="1" ht="13.8" thickBot="1" x14ac:dyDescent="0.3">
      <c r="A52" s="13"/>
      <c r="B52" s="14"/>
      <c r="C52" s="14"/>
      <c r="D52" s="15"/>
      <c r="E52" s="16"/>
      <c r="F52" s="106"/>
      <c r="G52" s="17"/>
      <c r="H52" s="18"/>
    </row>
    <row r="53" spans="1:12" s="19" customFormat="1" ht="13.8" thickBot="1" x14ac:dyDescent="0.3">
      <c r="A53" s="6"/>
      <c r="B53" s="6"/>
      <c r="C53" s="6"/>
      <c r="D53" s="10"/>
      <c r="E53" s="4"/>
      <c r="F53" s="4"/>
      <c r="G53" s="12"/>
      <c r="H53" s="12"/>
    </row>
    <row r="54" spans="1:12" s="122" customFormat="1" ht="17.399999999999999" thickBot="1" x14ac:dyDescent="0.35">
      <c r="A54" s="116" t="s">
        <v>28</v>
      </c>
      <c r="B54" s="117"/>
      <c r="C54" s="117"/>
      <c r="D54" s="118"/>
      <c r="E54" s="119"/>
      <c r="F54" s="119"/>
      <c r="G54" s="120"/>
      <c r="H54" s="121">
        <f>H49+H52</f>
        <v>2400</v>
      </c>
    </row>
    <row r="55" spans="1:12" x14ac:dyDescent="0.2">
      <c r="A55" s="1"/>
      <c r="B55" s="1"/>
      <c r="C55" s="1"/>
      <c r="D55" s="1"/>
      <c r="E55" s="1"/>
      <c r="F55" s="1"/>
      <c r="G55" s="1"/>
      <c r="H55" s="1"/>
    </row>
    <row r="56" spans="1:12" x14ac:dyDescent="0.2">
      <c r="A56" s="1"/>
      <c r="B56" s="1"/>
      <c r="C56" s="1"/>
      <c r="D56" s="1"/>
      <c r="E56" s="1"/>
      <c r="F56" s="1"/>
      <c r="G56" s="1"/>
      <c r="H56" s="1"/>
    </row>
    <row r="57" spans="1:12" s="109" customFormat="1" ht="13.2" x14ac:dyDescent="0.25">
      <c r="A57" s="147" t="s">
        <v>11</v>
      </c>
      <c r="B57" s="147"/>
      <c r="C57" s="147"/>
      <c r="D57" s="144">
        <v>44977</v>
      </c>
      <c r="E57" s="145"/>
      <c r="F57" s="4"/>
      <c r="G57" s="4"/>
      <c r="H57" s="4"/>
    </row>
    <row r="58" spans="1:12" s="109" customFormat="1" ht="13.2" x14ac:dyDescent="0.25">
      <c r="A58" s="20"/>
      <c r="C58" s="110"/>
      <c r="E58" s="4"/>
      <c r="F58" s="4"/>
      <c r="G58" s="4"/>
      <c r="H58" s="4"/>
    </row>
    <row r="59" spans="1:12" s="109" customFormat="1" ht="13.2" x14ac:dyDescent="0.25">
      <c r="A59" s="20"/>
      <c r="C59" s="110"/>
      <c r="E59" s="4"/>
      <c r="F59" s="4"/>
      <c r="G59" s="4"/>
      <c r="H59" s="4"/>
    </row>
    <row r="60" spans="1:12" s="109" customFormat="1" ht="22.5" customHeight="1" x14ac:dyDescent="0.25">
      <c r="A60" s="6" t="s">
        <v>7</v>
      </c>
      <c r="B60" s="144" t="s">
        <v>39</v>
      </c>
      <c r="C60" s="145"/>
      <c r="D60" s="6"/>
      <c r="E60" s="6" t="s">
        <v>9</v>
      </c>
      <c r="F60" s="4"/>
      <c r="H60" s="4"/>
    </row>
    <row r="61" spans="1:12" s="19" customFormat="1" ht="13.2" x14ac:dyDescent="0.25">
      <c r="A61" s="4"/>
      <c r="B61" s="145" t="s">
        <v>8</v>
      </c>
      <c r="C61" s="145"/>
      <c r="D61" s="4"/>
      <c r="E61" s="4"/>
      <c r="F61" s="145" t="s">
        <v>10</v>
      </c>
      <c r="G61" s="145"/>
      <c r="H61" s="4"/>
      <c r="I61" s="113">
        <v>20</v>
      </c>
      <c r="J61" s="19">
        <f>E61*I61/100</f>
        <v>0</v>
      </c>
      <c r="K61" s="19">
        <f>G61*I61/100</f>
        <v>0</v>
      </c>
      <c r="L61" s="19" t="e">
        <f>#REF!*I61/100</f>
        <v>#REF!</v>
      </c>
    </row>
    <row r="62" spans="1:12" s="19" customFormat="1" ht="13.2" x14ac:dyDescent="0.25">
      <c r="A62" s="4"/>
      <c r="B62" s="111"/>
      <c r="C62" s="111"/>
      <c r="D62" s="4"/>
      <c r="E62" s="4"/>
      <c r="F62" s="4"/>
      <c r="G62" s="4"/>
      <c r="H62" s="4"/>
      <c r="I62" s="113"/>
    </row>
    <row r="63" spans="1:12" s="19" customFormat="1" ht="13.2" x14ac:dyDescent="0.25">
      <c r="A63" s="6" t="s">
        <v>12</v>
      </c>
      <c r="B63" s="144">
        <v>44977</v>
      </c>
      <c r="C63" s="145"/>
      <c r="D63" s="6"/>
      <c r="E63" s="6" t="s">
        <v>12</v>
      </c>
      <c r="F63" s="144">
        <v>44977</v>
      </c>
      <c r="G63" s="145"/>
      <c r="H63" s="146"/>
      <c r="I63" s="113">
        <v>20</v>
      </c>
      <c r="J63" s="19" t="e">
        <f>E63*I63/100</f>
        <v>#VALUE!</v>
      </c>
      <c r="K63" s="19">
        <f>G63*I63/100</f>
        <v>0</v>
      </c>
      <c r="L63" s="19" t="e">
        <f>#REF!*I63/100</f>
        <v>#REF!</v>
      </c>
    </row>
    <row r="64" spans="1:12" s="19" customFormat="1" ht="13.2" x14ac:dyDescent="0.25">
      <c r="A64" s="4"/>
      <c r="B64" s="4"/>
      <c r="C64" s="4"/>
      <c r="D64" s="4"/>
      <c r="E64" s="4"/>
      <c r="F64" s="4"/>
      <c r="G64" s="4"/>
      <c r="H64" s="4"/>
    </row>
    <row r="65" spans="1:8" s="19" customFormat="1" ht="13.2" x14ac:dyDescent="0.25">
      <c r="A65" s="4"/>
      <c r="B65" s="4"/>
      <c r="C65" s="4"/>
      <c r="D65" s="4"/>
      <c r="E65" s="4"/>
      <c r="F65" s="4"/>
      <c r="G65" s="4"/>
      <c r="H65" s="4"/>
    </row>
  </sheetData>
  <mergeCells count="43">
    <mergeCell ref="B29:C29"/>
    <mergeCell ref="B25:C25"/>
    <mergeCell ref="G10:H10"/>
    <mergeCell ref="A12:B12"/>
    <mergeCell ref="C12:D12"/>
    <mergeCell ref="E12:F12"/>
    <mergeCell ref="G12:H12"/>
    <mergeCell ref="A10:B10"/>
    <mergeCell ref="C10:D10"/>
    <mergeCell ref="E10:F10"/>
    <mergeCell ref="B27:C27"/>
    <mergeCell ref="G15:H15"/>
    <mergeCell ref="A15:B15"/>
    <mergeCell ref="A20:A21"/>
    <mergeCell ref="B20:C21"/>
    <mergeCell ref="C3:F3"/>
    <mergeCell ref="C5:F5"/>
    <mergeCell ref="C7:F7"/>
    <mergeCell ref="C8:F8"/>
    <mergeCell ref="B24:C24"/>
    <mergeCell ref="B22:C22"/>
    <mergeCell ref="E20:F20"/>
    <mergeCell ref="E15:F15"/>
    <mergeCell ref="D20:D21"/>
    <mergeCell ref="B23:C23"/>
    <mergeCell ref="E13:F13"/>
    <mergeCell ref="C15:D15"/>
    <mergeCell ref="G13:H13"/>
    <mergeCell ref="A37:A38"/>
    <mergeCell ref="B63:C63"/>
    <mergeCell ref="F63:H63"/>
    <mergeCell ref="D57:E57"/>
    <mergeCell ref="A57:C57"/>
    <mergeCell ref="B60:C60"/>
    <mergeCell ref="B61:C61"/>
    <mergeCell ref="G38:H38"/>
    <mergeCell ref="E38:F38"/>
    <mergeCell ref="E37:H37"/>
    <mergeCell ref="B37:D38"/>
    <mergeCell ref="F61:G61"/>
    <mergeCell ref="B30:C30"/>
    <mergeCell ref="G20:H20"/>
    <mergeCell ref="B26:C26"/>
  </mergeCells>
  <phoneticPr fontId="1" type="noConversion"/>
  <pageMargins left="0.5" right="0.32" top="0.62" bottom="0.43" header="0.22" footer="0.17"/>
  <pageSetup paperSize="9" scale="67" orientation="portrait" r:id="rId1"/>
  <headerFooter alignWithMargins="0">
    <oddFooter>&amp;L&amp;6&amp;F&amp;A&amp;D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FAS- est</vt:lpstr>
    </vt:vector>
  </TitlesOfParts>
  <Manager>Evelin Reimand / Riina</Manager>
  <Company>AS YIT Ehitus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Õiend teostatud töö osade kohta ATV</dc:title>
  <dc:subject>v5 26.02.2010</dc:subject>
  <dc:creator>Dmitri Gavrilenko / Riina</dc:creator>
  <dc:description>ATV akt</dc:description>
  <cp:lastModifiedBy>Aivar</cp:lastModifiedBy>
  <cp:lastPrinted>2020-05-25T14:14:40Z</cp:lastPrinted>
  <dcterms:created xsi:type="dcterms:W3CDTF">2004-03-21T11:39:32Z</dcterms:created>
  <dcterms:modified xsi:type="dcterms:W3CDTF">2023-03-09T17:47:09Z</dcterms:modified>
  <cp:category>vorm</cp:category>
</cp:coreProperties>
</file>